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226"/>
  <workbookPr autoCompressPictures="0"/>
  <bookViews>
    <workbookView xWindow="560" yWindow="220" windowWidth="21240" windowHeight="20420" tabRatio="500"/>
  </bookViews>
  <sheets>
    <sheet name="HOUSING"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17" i="1" l="1"/>
  <c r="F30" i="1"/>
  <c r="F29" i="1"/>
  <c r="F28" i="1"/>
  <c r="F27" i="1"/>
  <c r="F26" i="1"/>
  <c r="F25" i="1"/>
  <c r="E30" i="1"/>
  <c r="E29" i="1"/>
  <c r="E28" i="1"/>
  <c r="E27" i="1"/>
  <c r="E26" i="1"/>
  <c r="E25" i="1"/>
  <c r="C30" i="1"/>
  <c r="D30" i="1"/>
  <c r="D29" i="1"/>
  <c r="D28" i="1"/>
  <c r="D27" i="1"/>
  <c r="D26" i="1"/>
  <c r="D25" i="1"/>
  <c r="C29" i="1"/>
  <c r="C28" i="1"/>
  <c r="C27" i="1"/>
  <c r="C26" i="1"/>
  <c r="C25" i="1"/>
  <c r="H22" i="1"/>
</calcChain>
</file>

<file path=xl/comments1.xml><?xml version="1.0" encoding="utf-8"?>
<comments xmlns="http://schemas.openxmlformats.org/spreadsheetml/2006/main">
  <authors>
    <author/>
  </authors>
  <commentList>
    <comment ref="H3" authorId="0">
      <text>
        <r>
          <rPr>
            <sz val="9"/>
            <color rgb="FF000000"/>
            <rFont val="Arimo"/>
          </rPr>
          <t>This is the amount you will be targeting as you look for places to live.</t>
        </r>
      </text>
    </comment>
    <comment ref="H4" authorId="0">
      <text>
        <r>
          <rPr>
            <sz val="9"/>
            <color rgb="FF000000"/>
            <rFont val="Arimo"/>
          </rPr>
          <t xml:space="preserve">This will be date which you will start living in the residence. Typically 1st day of the month that you move in.
</t>
        </r>
      </text>
    </comment>
    <comment ref="H13" authorId="0">
      <text>
        <r>
          <rPr>
            <sz val="9"/>
            <color rgb="FF000000"/>
            <rFont val="Arimo"/>
          </rPr>
          <t xml:space="preserve">Only write a number in this box and do not include the word "miles" (ex. 5 miles) this number will be used for various calculations and letters will cause an error in the calculations.
</t>
        </r>
      </text>
    </comment>
    <comment ref="H16" authorId="0">
      <text>
        <r>
          <rPr>
            <sz val="9"/>
            <color rgb="FF000000"/>
            <rFont val="Arimo"/>
          </rPr>
          <t xml:space="preserve">Put the total monthly payment in this box. If you are renting, the rental property will have the monthly rent. If you own you will need to calculate the mortgage payment by finding a mortgage calculator on the internet.
</t>
        </r>
      </text>
    </comment>
    <comment ref="H17" authorId="0">
      <text>
        <r>
          <rPr>
            <sz val="9"/>
            <color rgb="FF000000"/>
            <rFont val="Arimo"/>
          </rPr>
          <t xml:space="preserve">Homeowners Insurance fees will apply if you own the property. Rentals have rental insurance which is required for this simulation.
</t>
        </r>
      </text>
    </comment>
    <comment ref="H18" authorId="0">
      <text>
        <r>
          <rPr>
            <sz val="9"/>
            <color rgb="FF000000"/>
            <rFont val="Arimo"/>
          </rPr>
          <t xml:space="preserve">If you are living alone, you will put the entire amount in this box. If you have roommates, you will spilt the payments based on an agreement with all roommates of what each will pay.
</t>
        </r>
      </text>
    </comment>
    <comment ref="H19" authorId="0">
      <text>
        <r>
          <rPr>
            <sz val="9"/>
            <color rgb="FF000000"/>
            <rFont val="Arimo"/>
          </rPr>
          <t xml:space="preserve">Put the amount of the TOTAL MONTHLY PAYMENT that this resident will pay. The amount can be different for each roommate.
</t>
        </r>
      </text>
    </comment>
    <comment ref="H20" authorId="0">
      <text>
        <r>
          <rPr>
            <sz val="9"/>
            <color rgb="FF000000"/>
            <rFont val="Arimo"/>
          </rPr>
          <t xml:space="preserve">Put the amount of the TOTAL MONTHLY PAYMENT that this resident will pay. The amount can be different for each roommate.
</t>
        </r>
      </text>
    </comment>
    <comment ref="H21" authorId="0">
      <text>
        <r>
          <rPr>
            <sz val="9"/>
            <color rgb="FF000000"/>
            <rFont val="Arimo"/>
          </rPr>
          <t>Put the amount of the TOTAL MONTHLY PAYMENT that this resident will pay. The amount can be different for each roommate.</t>
        </r>
      </text>
    </comment>
    <comment ref="H22" authorId="0">
      <text>
        <r>
          <rPr>
            <sz val="9"/>
            <color rgb="FF000000"/>
            <rFont val="Arimo"/>
          </rPr>
          <t xml:space="preserve">This number should be zero if you have covered the required payment amounts for all roommates or residents.
</t>
        </r>
      </text>
    </comment>
    <comment ref="B23" authorId="0">
      <text>
        <r>
          <rPr>
            <sz val="9"/>
            <color rgb="FF000000"/>
            <rFont val="Arimo"/>
          </rPr>
          <t>The head roommate will pay these totals and each roommate should send their part (total/number of roommates to the head roommate at the beginning of each month
	-Alan Gersten</t>
        </r>
      </text>
    </comment>
  </commentList>
</comments>
</file>

<file path=xl/sharedStrings.xml><?xml version="1.0" encoding="utf-8"?>
<sst xmlns="http://schemas.openxmlformats.org/spreadsheetml/2006/main" count="59" uniqueCount="45">
  <si>
    <t>HOUSING</t>
  </si>
  <si>
    <t xml:space="preserve"> </t>
  </si>
  <si>
    <t>Last Name</t>
  </si>
  <si>
    <t>DRAG COPY A PHOTO FROM THE INTERNET TO THIS AREA OF THE RESIDENCE YOU WILL BE LIVING IN. USING THE FORMAT PICTURE TAB YOU CAN CROP THE PICTURE TO FIT INTO THIS SPACE.</t>
  </si>
  <si>
    <t>TYPE OF RESIDENCE</t>
  </si>
  <si>
    <t>APARTMENT</t>
  </si>
  <si>
    <t>ADDRESS</t>
  </si>
  <si>
    <t>CITY</t>
  </si>
  <si>
    <t>STATE</t>
  </si>
  <si>
    <t>ZIP CODE</t>
  </si>
  <si>
    <t>MILES FROM OFFICE</t>
  </si>
  <si>
    <t>https://www.google.com/maps/</t>
  </si>
  <si>
    <t>TOTAL MONTHLY PAYMENT</t>
  </si>
  <si>
    <t>REMAINING TO BE PAID</t>
  </si>
  <si>
    <t>TOTAL UTILITY COSTS PER MONTH FOR THE PROPERTY</t>
  </si>
  <si>
    <t>ROOMMATE INFORMATION</t>
  </si>
  <si>
    <t># OF ADULT RESIDENTS</t>
  </si>
  <si>
    <t>ELECTRICITY</t>
  </si>
  <si>
    <t>HEAD ROOMMATE</t>
  </si>
  <si>
    <t>GAS</t>
  </si>
  <si>
    <t>NAME OF ROOMMATE</t>
  </si>
  <si>
    <t>AREA</t>
  </si>
  <si>
    <t>WATER</t>
  </si>
  <si>
    <t>BEDROOM 2</t>
  </si>
  <si>
    <t>BEDROOM 3</t>
  </si>
  <si>
    <t>FOOD</t>
  </si>
  <si>
    <t>BEDROOM 4</t>
  </si>
  <si>
    <t>HOUSEHOLD SUPPLIES</t>
  </si>
  <si>
    <t>PARKING GARAGE/SPACE</t>
  </si>
  <si>
    <t>First name</t>
  </si>
  <si>
    <t>NUMBER OF ROOMMATES</t>
  </si>
  <si>
    <t>CABLE TV/INTERNET</t>
  </si>
  <si>
    <t>MONTHLY INSURANCE FEES</t>
  </si>
  <si>
    <t>LIVING SITUATION</t>
  </si>
  <si>
    <t>Move In Date</t>
  </si>
  <si>
    <t>Budgeted Amount for Rent</t>
  </si>
  <si>
    <t>ROOMMATE 1 MONTHLY PAYMENT</t>
  </si>
  <si>
    <t>ROOMMATE 2 MONTHLY PAYMENT</t>
  </si>
  <si>
    <t>ROOMMATE 3 MONTHLY PAYMENT</t>
  </si>
  <si>
    <t>ROOMMATE 4 MONTHLY PAYMENT</t>
  </si>
  <si>
    <t xml:space="preserve">When searching for a place to live you need to choose what type of place you will rent.  Find a place to live using the Internet. You are renting, so look for rental properties that fit into your price range. If you can not find a place that is with in your range you will need to find a roommate(s) so that you can afford to make your monthly payments. For this simulation, the house or apartment needs to have one room per adult in the residence (ex. 3 friends living together need a 3 bedroom place). It is best to try to find a place closer to where you work to reduce gasoline costs when you drive to and from work each day.  Once you have found the place record the type of residence you will be living at and the address information. </t>
  </si>
  <si>
    <r>
      <rPr>
        <b/>
        <sz val="9"/>
        <rFont val="Arimo"/>
      </rPr>
      <t>MONTHLY RENTAL COSTS</t>
    </r>
    <r>
      <rPr>
        <sz val="9"/>
        <rFont val="Arimo"/>
      </rPr>
      <t>: After you have found a place to live that you can afford, you will need to record the cost of living at that property. Typically roommates will pay equal shares of the rent, but you have the option of determining the monthly payment of each roommate. Sometimes roommates will have special advantages like having the master bedroom or the parking garage so they might pay a bit more. The bottom amount (REMAINING TO BE PAID) needs to be zero and then you can move to the next step. Renters insurance will be $17 per month (based on the national average) for each roommate. Renters insurance is a safety net for you and your stuff. Along with loss or damage due to theft, fire, vandalism, some types of water losses like burst pipes, and other bad things, it also covers temporary living expenses and certain medical/legal fees.</t>
    </r>
  </si>
  <si>
    <r>
      <rPr>
        <b/>
        <sz val="11"/>
        <color rgb="FF000000"/>
        <rFont val="Calibri"/>
      </rPr>
      <t>ROOMMATE INFORMATION:</t>
    </r>
    <r>
      <rPr>
        <sz val="11"/>
        <color rgb="FF000000"/>
        <rFont val="Calibri"/>
      </rPr>
      <t xml:space="preserve"> Start with the number of roommates. If you live alone you are considered 1 roommate. If you have multiple people living in the residence then you will need to have a head roommate. The head roommate will be in charge of paying all rent and utilities for the rental property. This will require the other roommates to send their share of the bills to the head roommate each month. If you live alone, you are the head roommate. Record the name of who will be head roommate Fill in the rest of the roommate names and assign them to a bedroom. If you have a parking stall or garage, record who has that space.</t>
    </r>
  </si>
  <si>
    <t xml:space="preserve">MONTHLY RENTAL COSTS </t>
  </si>
  <si>
    <t>RESIDENCE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</si>
</sst>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8" x14ac:knownFonts="1">
    <font>
      <sz val="9"/>
      <color rgb="FF000000"/>
      <name val="Arimo"/>
    </font>
    <font>
      <sz val="12"/>
      <color rgb="FF000000"/>
      <name val="Calibri"/>
    </font>
    <font>
      <b/>
      <sz val="18"/>
      <color rgb="FFFFFFFF"/>
      <name val="Calibri"/>
    </font>
    <font>
      <sz val="9"/>
      <name val="Arimo"/>
    </font>
    <font>
      <sz val="9"/>
      <name val="Calibri"/>
    </font>
    <font>
      <b/>
      <sz val="12"/>
      <name val="Calibri"/>
    </font>
    <font>
      <sz val="9"/>
      <name val="Arimo"/>
    </font>
    <font>
      <sz val="12"/>
      <color rgb="FFFFFFFF"/>
      <name val="Calibri"/>
    </font>
    <font>
      <sz val="9"/>
      <color rgb="FF000000"/>
      <name val="Calibri"/>
    </font>
    <font>
      <sz val="12"/>
      <color rgb="FF9C0006"/>
      <name val="Calibri"/>
    </font>
    <font>
      <u/>
      <sz val="9"/>
      <color rgb="FF0000FF"/>
      <name val="Arimo"/>
    </font>
    <font>
      <sz val="9"/>
      <color rgb="FFFFFFFF"/>
      <name val="Calibri"/>
    </font>
    <font>
      <sz val="12"/>
      <name val="Calibri"/>
    </font>
    <font>
      <sz val="10"/>
      <name val="Calibri"/>
    </font>
    <font>
      <u/>
      <sz val="9"/>
      <color rgb="FF0000FF"/>
      <name val="Arimo"/>
    </font>
    <font>
      <u/>
      <sz val="9"/>
      <color rgb="FF0000FF"/>
      <name val="Arimo"/>
    </font>
    <font>
      <sz val="11"/>
      <color rgb="FF000000"/>
      <name val="Calibri"/>
    </font>
    <font>
      <b/>
      <sz val="12"/>
      <color theme="0"/>
      <name val="Calibri"/>
      <family val="2"/>
      <charset val="129"/>
    </font>
    <font>
      <sz val="18"/>
      <color rgb="FFFFFFFF"/>
      <name val="Calibri"/>
    </font>
    <font>
      <sz val="18"/>
      <name val="Arimo"/>
    </font>
    <font>
      <b/>
      <u/>
      <sz val="9"/>
      <color rgb="FF0000FF"/>
      <name val="Calibri"/>
    </font>
    <font>
      <b/>
      <sz val="9"/>
      <name val="Arimo"/>
    </font>
    <font>
      <sz val="10"/>
      <color rgb="FF000000"/>
      <name val="Calibri"/>
    </font>
    <font>
      <sz val="10"/>
      <color rgb="FF9C0006"/>
      <name val="Calibri"/>
    </font>
    <font>
      <b/>
      <sz val="12"/>
      <color rgb="FF000000"/>
      <name val="Calibri"/>
    </font>
    <font>
      <b/>
      <sz val="11"/>
      <color rgb="FF000000"/>
      <name val="Calibri"/>
    </font>
    <font>
      <u/>
      <sz val="9"/>
      <color theme="11"/>
      <name val="Arimo"/>
    </font>
    <font>
      <b/>
      <sz val="12"/>
      <color rgb="FFFFFFFF"/>
      <name val="Calibri"/>
    </font>
  </fonts>
  <fills count="15">
    <fill>
      <patternFill patternType="none"/>
    </fill>
    <fill>
      <patternFill patternType="gray125"/>
    </fill>
    <fill>
      <patternFill patternType="solid">
        <fgColor rgb="FF008000"/>
        <bgColor rgb="FF008000"/>
      </patternFill>
    </fill>
    <fill>
      <patternFill patternType="solid">
        <fgColor rgb="FFC2D69B"/>
        <bgColor rgb="FFC2D69B"/>
      </patternFill>
    </fill>
    <fill>
      <patternFill patternType="solid">
        <fgColor rgb="FF99CCFF"/>
        <bgColor rgb="FF99CCFF"/>
      </patternFill>
    </fill>
    <fill>
      <patternFill patternType="solid">
        <fgColor rgb="FFFFFF99"/>
        <bgColor rgb="FFFFFF99"/>
      </patternFill>
    </fill>
    <fill>
      <patternFill patternType="solid">
        <fgColor rgb="FFFFC7CE"/>
        <bgColor rgb="FFFFC7CE"/>
      </patternFill>
    </fill>
    <fill>
      <patternFill patternType="solid">
        <fgColor rgb="FF3366FF"/>
        <bgColor rgb="FF3366FF"/>
      </patternFill>
    </fill>
    <fill>
      <patternFill patternType="solid">
        <fgColor rgb="FFDAEEF3"/>
        <bgColor rgb="FFDAEEF3"/>
      </patternFill>
    </fill>
    <fill>
      <patternFill patternType="solid">
        <fgColor rgb="FF31859B"/>
        <bgColor rgb="FF31859B"/>
      </patternFill>
    </fill>
    <fill>
      <patternFill patternType="solid">
        <fgColor rgb="FFD6E3BC"/>
        <bgColor rgb="FFD6E3BC"/>
      </patternFill>
    </fill>
    <fill>
      <patternFill patternType="solid">
        <fgColor rgb="FFB6DDE8"/>
        <bgColor rgb="FFB6DDE8"/>
      </patternFill>
    </fill>
    <fill>
      <patternFill patternType="solid">
        <fgColor rgb="FF92CDDC"/>
        <bgColor rgb="FF92CDDC"/>
      </patternFill>
    </fill>
    <fill>
      <patternFill patternType="solid">
        <fgColor rgb="FF4BACC6"/>
        <bgColor rgb="FF4BACC6"/>
      </patternFill>
    </fill>
    <fill>
      <patternFill patternType="solid">
        <fgColor rgb="FF008000"/>
        <bgColor rgb="FF99CCFF"/>
      </patternFill>
    </fill>
  </fills>
  <borders count="28">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right style="thin">
        <color rgb="FF000000"/>
      </right>
      <top/>
      <bottom style="thin">
        <color rgb="FF000000"/>
      </bottom>
      <diagonal/>
    </border>
    <border>
      <left style="thin">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s>
  <cellStyleXfs count="2">
    <xf numFmtId="0" fontId="0" fillId="0" borderId="0"/>
    <xf numFmtId="0" fontId="26" fillId="0" borderId="0" applyNumberFormat="0" applyFill="0" applyBorder="0" applyAlignment="0" applyProtection="0"/>
  </cellStyleXfs>
  <cellXfs count="75">
    <xf numFmtId="0" fontId="0" fillId="0" borderId="0" xfId="0" applyFont="1" applyAlignment="1"/>
    <xf numFmtId="0" fontId="1" fillId="0" borderId="0" xfId="0" applyFont="1"/>
    <xf numFmtId="0" fontId="1" fillId="3" borderId="5" xfId="0" applyFont="1" applyFill="1" applyBorder="1" applyAlignment="1">
      <alignment horizontal="left" vertical="top" wrapText="1"/>
    </xf>
    <xf numFmtId="0" fontId="1" fillId="4" borderId="6" xfId="0" applyFont="1" applyFill="1" applyBorder="1" applyAlignment="1">
      <alignment horizontal="right" vertical="center"/>
    </xf>
    <xf numFmtId="14" fontId="1" fillId="5" borderId="6" xfId="0" applyNumberFormat="1" applyFont="1" applyFill="1" applyBorder="1" applyAlignment="1">
      <alignment shrinkToFit="1"/>
    </xf>
    <xf numFmtId="0" fontId="5" fillId="0" borderId="0" xfId="0" applyFont="1" applyAlignment="1">
      <alignment horizontal="center" vertical="center" wrapText="1"/>
    </xf>
    <xf numFmtId="0" fontId="6" fillId="0" borderId="0" xfId="0" applyFont="1"/>
    <xf numFmtId="0" fontId="1" fillId="4" borderId="12" xfId="0" applyFont="1" applyFill="1" applyBorder="1" applyAlignment="1">
      <alignment horizontal="right" vertical="center"/>
    </xf>
    <xf numFmtId="164" fontId="1" fillId="5" borderId="6" xfId="0" applyNumberFormat="1" applyFont="1" applyFill="1" applyBorder="1" applyAlignment="1">
      <alignment horizontal="left" vertical="center"/>
    </xf>
    <xf numFmtId="49" fontId="1" fillId="5" borderId="6" xfId="0" applyNumberFormat="1" applyFont="1" applyFill="1" applyBorder="1" applyAlignment="1">
      <alignment horizontal="left" vertical="center" shrinkToFit="1"/>
    </xf>
    <xf numFmtId="164" fontId="1" fillId="5" borderId="6" xfId="0" applyNumberFormat="1" applyFont="1" applyFill="1" applyBorder="1" applyAlignment="1">
      <alignment horizontal="right" vertical="center"/>
    </xf>
    <xf numFmtId="164" fontId="9" fillId="6" borderId="5" xfId="0" applyNumberFormat="1" applyFont="1" applyFill="1" applyBorder="1"/>
    <xf numFmtId="164" fontId="9" fillId="6" borderId="6" xfId="0" applyNumberFormat="1" applyFont="1" applyFill="1" applyBorder="1" applyAlignment="1">
      <alignment horizontal="right" vertical="center"/>
    </xf>
    <xf numFmtId="0" fontId="10" fillId="0" borderId="0" xfId="0" applyFont="1"/>
    <xf numFmtId="0" fontId="4" fillId="8" borderId="6" xfId="0" applyFont="1" applyFill="1" applyBorder="1" applyAlignment="1">
      <alignment vertical="center" shrinkToFit="1"/>
    </xf>
    <xf numFmtId="0" fontId="11" fillId="9" borderId="6" xfId="0" applyFont="1" applyFill="1" applyBorder="1" applyAlignment="1">
      <alignment horizontal="center" vertical="center"/>
    </xf>
    <xf numFmtId="0" fontId="12" fillId="10" borderId="23" xfId="0" applyFont="1" applyFill="1" applyBorder="1" applyAlignment="1">
      <alignment horizontal="center" vertical="center"/>
    </xf>
    <xf numFmtId="0" fontId="1" fillId="5" borderId="6" xfId="0" applyFont="1" applyFill="1" applyBorder="1" applyAlignment="1">
      <alignment horizontal="center"/>
    </xf>
    <xf numFmtId="0" fontId="13" fillId="0" borderId="6" xfId="0" applyFont="1" applyBorder="1" applyAlignment="1">
      <alignment vertical="center"/>
    </xf>
    <xf numFmtId="164" fontId="13" fillId="8" borderId="6" xfId="0" applyNumberFormat="1" applyFont="1" applyFill="1" applyBorder="1"/>
    <xf numFmtId="164" fontId="13" fillId="11" borderId="6" xfId="0" applyNumberFormat="1" applyFont="1" applyFill="1" applyBorder="1"/>
    <xf numFmtId="164" fontId="13" fillId="12" borderId="6" xfId="0" applyNumberFormat="1" applyFont="1" applyFill="1" applyBorder="1"/>
    <xf numFmtId="164" fontId="13" fillId="13" borderId="6" xfId="0" applyNumberFormat="1" applyFont="1" applyFill="1" applyBorder="1"/>
    <xf numFmtId="0" fontId="1" fillId="0" borderId="6" xfId="0" applyFont="1" applyBorder="1" applyAlignment="1">
      <alignment horizontal="center" shrinkToFit="1"/>
    </xf>
    <xf numFmtId="0" fontId="1" fillId="8" borderId="6" xfId="0" applyFont="1" applyFill="1" applyBorder="1" applyAlignment="1">
      <alignment horizontal="center"/>
    </xf>
    <xf numFmtId="0" fontId="1" fillId="10" borderId="6" xfId="0" applyFont="1" applyFill="1" applyBorder="1" applyAlignment="1">
      <alignment horizontal="center"/>
    </xf>
    <xf numFmtId="0" fontId="8" fillId="0" borderId="0" xfId="0" applyFont="1" applyAlignment="1">
      <alignment shrinkToFit="1"/>
    </xf>
    <xf numFmtId="0" fontId="1" fillId="0" borderId="6" xfId="0" applyFont="1" applyBorder="1" applyAlignment="1">
      <alignment horizontal="center" vertical="center" shrinkToFit="1"/>
    </xf>
    <xf numFmtId="0" fontId="1" fillId="8" borderId="6" xfId="0" applyFont="1" applyFill="1" applyBorder="1" applyAlignment="1">
      <alignment horizontal="center" vertical="center" wrapText="1"/>
    </xf>
    <xf numFmtId="0" fontId="14" fillId="0" borderId="0" xfId="0" applyFont="1" applyAlignment="1">
      <alignment horizontal="center" vertical="center"/>
    </xf>
    <xf numFmtId="0" fontId="1" fillId="8" borderId="6" xfId="0" applyFont="1" applyFill="1" applyBorder="1" applyAlignment="1">
      <alignment horizontal="center" vertical="center" shrinkToFit="1"/>
    </xf>
    <xf numFmtId="0" fontId="15" fillId="0" borderId="0" xfId="0" applyFont="1" applyAlignment="1">
      <alignment horizontal="center"/>
    </xf>
    <xf numFmtId="0" fontId="4" fillId="0" borderId="0" xfId="0" applyFont="1"/>
    <xf numFmtId="0" fontId="1" fillId="0" borderId="0" xfId="0" applyFont="1" applyAlignment="1">
      <alignment vertical="top" wrapText="1"/>
    </xf>
    <xf numFmtId="0" fontId="0" fillId="0" borderId="0" xfId="0" applyFont="1" applyAlignment="1"/>
    <xf numFmtId="0" fontId="7" fillId="7" borderId="20" xfId="0" applyFont="1" applyFill="1" applyBorder="1" applyAlignment="1">
      <alignment horizontal="center" vertical="center"/>
    </xf>
    <xf numFmtId="0" fontId="3" fillId="0" borderId="21" xfId="0" applyFont="1" applyBorder="1"/>
    <xf numFmtId="0" fontId="3" fillId="0" borderId="22" xfId="0" applyFont="1" applyBorder="1"/>
    <xf numFmtId="0" fontId="7" fillId="2" borderId="11" xfId="0" applyFont="1" applyFill="1" applyBorder="1" applyAlignment="1">
      <alignment horizontal="center" vertical="center"/>
    </xf>
    <xf numFmtId="0" fontId="3" fillId="0" borderId="9" xfId="0" applyFont="1" applyBorder="1"/>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1" fillId="0" borderId="4" xfId="0" applyFont="1" applyBorder="1" applyAlignment="1">
      <alignment horizontal="left" shrinkToFit="1"/>
    </xf>
    <xf numFmtId="0" fontId="3" fillId="0" borderId="4" xfId="0" applyFont="1" applyBorder="1"/>
    <xf numFmtId="0" fontId="3" fillId="0" borderId="8" xfId="0" applyFont="1" applyBorder="1"/>
    <xf numFmtId="0" fontId="1" fillId="0" borderId="8" xfId="0" applyFont="1" applyBorder="1" applyAlignment="1">
      <alignment horizontal="center"/>
    </xf>
    <xf numFmtId="0" fontId="1" fillId="5" borderId="7" xfId="0" applyFont="1" applyFill="1" applyBorder="1" applyAlignment="1">
      <alignment horizontal="center" vertical="center" shrinkToFit="1"/>
    </xf>
    <xf numFmtId="0" fontId="3" fillId="0" borderId="10" xfId="0" applyFont="1" applyBorder="1"/>
    <xf numFmtId="0" fontId="4" fillId="0" borderId="10" xfId="0" applyFont="1" applyBorder="1" applyAlignment="1">
      <alignment horizontal="left" wrapText="1"/>
    </xf>
    <xf numFmtId="0" fontId="1" fillId="0" borderId="16" xfId="0" applyFont="1" applyBorder="1" applyAlignment="1">
      <alignment horizontal="left" vertical="top" wrapText="1"/>
    </xf>
    <xf numFmtId="0" fontId="3" fillId="0" borderId="0" xfId="0" applyFont="1" applyAlignment="1">
      <alignment horizontal="right"/>
    </xf>
    <xf numFmtId="0" fontId="18" fillId="2" borderId="11" xfId="0" applyFont="1" applyFill="1" applyBorder="1" applyAlignment="1">
      <alignment horizontal="center" vertical="center"/>
    </xf>
    <xf numFmtId="0" fontId="19" fillId="0" borderId="8" xfId="0" applyFont="1" applyBorder="1"/>
    <xf numFmtId="0" fontId="19" fillId="0" borderId="9" xfId="0" applyFont="1" applyBorder="1"/>
    <xf numFmtId="1" fontId="1" fillId="5" borderId="6" xfId="0" applyNumberFormat="1" applyFont="1" applyFill="1" applyBorder="1" applyAlignment="1">
      <alignment horizontal="center" vertical="center"/>
    </xf>
    <xf numFmtId="0" fontId="20" fillId="0" borderId="8" xfId="0" applyFont="1" applyBorder="1" applyAlignment="1">
      <alignment horizontal="center" vertical="center"/>
    </xf>
    <xf numFmtId="0" fontId="21" fillId="0" borderId="9" xfId="0" applyFont="1" applyBorder="1"/>
    <xf numFmtId="0" fontId="3" fillId="0" borderId="10" xfId="0" applyFont="1" applyBorder="1" applyAlignment="1">
      <alignment vertical="top" wrapText="1"/>
    </xf>
    <xf numFmtId="0" fontId="22" fillId="4" borderId="15" xfId="0" applyFont="1" applyFill="1" applyBorder="1" applyAlignment="1">
      <alignment horizontal="right" vertical="center" shrinkToFit="1"/>
    </xf>
    <xf numFmtId="0" fontId="23" fillId="6" borderId="12" xfId="0" applyFont="1" applyFill="1" applyBorder="1" applyAlignment="1">
      <alignment horizontal="right" vertical="center"/>
    </xf>
    <xf numFmtId="0" fontId="24" fillId="4" borderId="15" xfId="0" applyFont="1" applyFill="1" applyBorder="1" applyAlignment="1">
      <alignment horizontal="right" vertical="center" shrinkToFit="1"/>
    </xf>
    <xf numFmtId="0" fontId="24" fillId="4" borderId="12" xfId="0" applyFont="1" applyFill="1" applyBorder="1" applyAlignment="1">
      <alignment horizontal="right" vertical="center"/>
    </xf>
    <xf numFmtId="0" fontId="27" fillId="2" borderId="11" xfId="0" applyFont="1" applyFill="1" applyBorder="1" applyAlignment="1">
      <alignment horizontal="center" vertical="center"/>
    </xf>
    <xf numFmtId="0" fontId="17" fillId="14" borderId="24" xfId="0" applyFont="1" applyFill="1" applyBorder="1" applyAlignment="1">
      <alignment horizontal="center" vertical="center"/>
    </xf>
    <xf numFmtId="0" fontId="17" fillId="14" borderId="12" xfId="0" applyFont="1" applyFill="1" applyBorder="1" applyAlignment="1">
      <alignment horizontal="center" vertical="center"/>
    </xf>
    <xf numFmtId="0" fontId="3"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cellXfs>
  <cellStyles count="2">
    <cellStyle name="Followed Hyperlink" xfId="1"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10</xdr:col>
      <xdr:colOff>0</xdr:colOff>
      <xdr:row>6</xdr:row>
      <xdr:rowOff>0</xdr:rowOff>
    </xdr:from>
    <xdr:ext cx="304800" cy="304800"/>
    <xdr:sp macro="" textlink="">
      <xdr:nvSpPr>
        <xdr:cNvPr id="3" name="Shape 3" descr="mage result for car"/>
        <xdr:cNvSpPr/>
      </xdr:nvSpPr>
      <xdr:spPr>
        <a:xfrm>
          <a:off x="5193600" y="3627600"/>
          <a:ext cx="304800" cy="3048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endParaRPr sz="1100"/>
        </a:p>
      </xdr:txBody>
    </xdr:sp>
    <xdr:clientData fLocksWithSheet="0"/>
  </xdr:oneCellAnchor>
  <xdr:oneCellAnchor>
    <xdr:from>
      <xdr:col>10</xdr:col>
      <xdr:colOff>0</xdr:colOff>
      <xdr:row>18</xdr:row>
      <xdr:rowOff>0</xdr:rowOff>
    </xdr:from>
    <xdr:ext cx="304800" cy="304800"/>
    <xdr:sp macro="" textlink="">
      <xdr:nvSpPr>
        <xdr:cNvPr id="2" name="Shape 3" descr="mage result for car"/>
        <xdr:cNvSpPr/>
      </xdr:nvSpPr>
      <xdr:spPr>
        <a:xfrm>
          <a:off x="5193600" y="3627600"/>
          <a:ext cx="304800" cy="3048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endParaRPr sz="1100"/>
        </a:p>
      </xdr:txBody>
    </xdr: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hyperlink" Target="https://www.google.com/maps/"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4"/>
  <sheetViews>
    <sheetView tabSelected="1" workbookViewId="0">
      <selection activeCell="G36" sqref="G36"/>
    </sheetView>
  </sheetViews>
  <sheetFormatPr baseColWidth="10" defaultColWidth="14.5" defaultRowHeight="15" customHeight="1" x14ac:dyDescent="0"/>
  <cols>
    <col min="1" max="1" width="1.1640625" customWidth="1"/>
    <col min="2" max="2" width="20.1640625" customWidth="1"/>
    <col min="3" max="3" width="8.1640625" customWidth="1"/>
    <col min="4" max="4" width="7.83203125" customWidth="1"/>
    <col min="5" max="5" width="9.1640625" customWidth="1"/>
    <col min="6" max="6" width="8.5" customWidth="1"/>
    <col min="7" max="7" width="27" customWidth="1"/>
    <col min="8" max="8" width="17.83203125" customWidth="1"/>
    <col min="9" max="9" width="64.5" customWidth="1"/>
    <col min="10" max="10" width="10.6640625" customWidth="1"/>
    <col min="11" max="11" width="30.5" customWidth="1"/>
    <col min="12" max="12" width="10.6640625" customWidth="1"/>
    <col min="13" max="13" width="10.83203125" customWidth="1"/>
    <col min="14" max="26" width="10.6640625" customWidth="1"/>
  </cols>
  <sheetData>
    <row r="1" spans="1:26" ht="23">
      <c r="A1" s="1"/>
      <c r="B1" s="40" t="s">
        <v>0</v>
      </c>
      <c r="C1" s="41"/>
      <c r="D1" s="41"/>
      <c r="E1" s="41"/>
      <c r="F1" s="41"/>
      <c r="G1" s="41"/>
      <c r="H1" s="42"/>
      <c r="I1" s="1"/>
      <c r="M1" s="1"/>
      <c r="N1" s="1"/>
      <c r="O1" s="1"/>
      <c r="P1" s="1"/>
      <c r="Q1" s="1"/>
      <c r="R1" s="1"/>
      <c r="S1" s="1"/>
      <c r="T1" s="1"/>
      <c r="U1" s="1"/>
      <c r="V1" s="1"/>
      <c r="W1" s="1"/>
      <c r="X1" s="1"/>
      <c r="Y1" s="1"/>
      <c r="Z1" s="1"/>
    </row>
    <row r="2" spans="1:26" ht="15" customHeight="1">
      <c r="A2" s="1"/>
      <c r="B2" s="43" t="s">
        <v>1</v>
      </c>
      <c r="C2" s="44"/>
      <c r="D2" s="44"/>
      <c r="E2" s="44"/>
      <c r="F2" s="44"/>
      <c r="G2" s="44"/>
      <c r="H2" s="44"/>
      <c r="I2" s="2"/>
      <c r="M2" s="1"/>
      <c r="N2" s="1"/>
      <c r="O2" s="1"/>
      <c r="P2" s="1"/>
      <c r="Q2" s="1"/>
      <c r="R2" s="1"/>
      <c r="S2" s="1"/>
      <c r="T2" s="1"/>
      <c r="U2" s="1"/>
      <c r="V2" s="1"/>
      <c r="W2" s="1"/>
      <c r="X2" s="1"/>
      <c r="Y2" s="1"/>
      <c r="Z2" s="1"/>
    </row>
    <row r="3" spans="1:26" ht="21.75" customHeight="1">
      <c r="A3" s="1"/>
      <c r="B3" s="3" t="s">
        <v>29</v>
      </c>
      <c r="C3" s="47" t="s">
        <v>1</v>
      </c>
      <c r="D3" s="45"/>
      <c r="E3" s="45"/>
      <c r="F3" s="39"/>
      <c r="G3" s="3" t="s">
        <v>35</v>
      </c>
      <c r="H3" s="4" t="s">
        <v>1</v>
      </c>
      <c r="I3" s="49" t="s">
        <v>1</v>
      </c>
      <c r="M3" s="1"/>
      <c r="N3" s="1"/>
      <c r="O3" s="1"/>
      <c r="P3" s="1"/>
      <c r="Q3" s="1"/>
      <c r="R3" s="1"/>
      <c r="S3" s="1"/>
      <c r="T3" s="1"/>
      <c r="U3" s="1"/>
      <c r="V3" s="1"/>
      <c r="W3" s="1"/>
      <c r="X3" s="1"/>
      <c r="Y3" s="1"/>
      <c r="Z3" s="1"/>
    </row>
    <row r="4" spans="1:26" ht="21.75" customHeight="1">
      <c r="A4" s="1"/>
      <c r="B4" s="3" t="s">
        <v>2</v>
      </c>
      <c r="C4" s="47" t="s">
        <v>1</v>
      </c>
      <c r="D4" s="45"/>
      <c r="E4" s="45"/>
      <c r="F4" s="39"/>
      <c r="G4" s="3" t="s">
        <v>34</v>
      </c>
      <c r="H4" s="4" t="s">
        <v>1</v>
      </c>
      <c r="I4" s="48"/>
      <c r="M4" s="1"/>
      <c r="N4" s="1"/>
      <c r="O4" s="1"/>
      <c r="P4" s="1"/>
      <c r="Q4" s="1"/>
      <c r="R4" s="1"/>
      <c r="S4" s="1"/>
      <c r="T4" s="1"/>
      <c r="U4" s="1"/>
      <c r="V4" s="1"/>
      <c r="W4" s="1"/>
      <c r="X4" s="1"/>
      <c r="Y4" s="1"/>
      <c r="Z4" s="1"/>
    </row>
    <row r="5" spans="1:26" ht="7.5" customHeight="1">
      <c r="A5" s="1"/>
      <c r="B5" s="46"/>
      <c r="C5" s="45"/>
      <c r="D5" s="45"/>
      <c r="E5" s="45"/>
      <c r="F5" s="45"/>
      <c r="G5" s="45"/>
      <c r="H5" s="39"/>
      <c r="I5" s="5"/>
      <c r="J5" s="6"/>
      <c r="K5" s="6"/>
      <c r="L5" s="6"/>
      <c r="M5" s="1"/>
      <c r="N5" s="1"/>
      <c r="O5" s="1"/>
      <c r="P5" s="1"/>
      <c r="Q5" s="1"/>
      <c r="R5" s="1"/>
      <c r="S5" s="1"/>
      <c r="T5" s="1"/>
      <c r="U5" s="1"/>
      <c r="V5" s="1"/>
      <c r="W5" s="1"/>
      <c r="X5" s="1"/>
      <c r="Y5" s="1"/>
      <c r="Z5" s="1"/>
    </row>
    <row r="6" spans="1:26" ht="25">
      <c r="A6" s="1"/>
      <c r="B6" s="52" t="s">
        <v>33</v>
      </c>
      <c r="C6" s="53"/>
      <c r="D6" s="53"/>
      <c r="E6" s="53"/>
      <c r="F6" s="53"/>
      <c r="G6" s="53"/>
      <c r="H6" s="54"/>
      <c r="I6" s="2"/>
      <c r="M6" s="1"/>
      <c r="N6" s="1"/>
      <c r="O6" s="1"/>
      <c r="P6" s="1"/>
      <c r="Q6" s="1"/>
      <c r="R6" s="1"/>
      <c r="S6" s="1"/>
      <c r="T6" s="1"/>
      <c r="U6" s="1"/>
      <c r="V6" s="1"/>
      <c r="W6" s="1"/>
      <c r="X6" s="1"/>
      <c r="Y6" s="1"/>
      <c r="Z6" s="1"/>
    </row>
    <row r="7" spans="1:26" ht="18" customHeight="1">
      <c r="A7" s="1"/>
      <c r="B7" s="66" t="s">
        <v>3</v>
      </c>
      <c r="C7" s="67"/>
      <c r="D7" s="67"/>
      <c r="E7" s="67"/>
      <c r="F7" s="68"/>
      <c r="G7" s="64" t="s">
        <v>44</v>
      </c>
      <c r="H7" s="65"/>
      <c r="I7" s="58" t="s">
        <v>40</v>
      </c>
      <c r="M7" s="1"/>
      <c r="N7" s="1"/>
      <c r="O7" s="1"/>
      <c r="P7" s="1"/>
      <c r="Q7" s="1"/>
      <c r="R7" s="1"/>
      <c r="S7" s="1"/>
      <c r="T7" s="1"/>
      <c r="U7" s="1"/>
      <c r="V7" s="1"/>
      <c r="W7" s="1"/>
      <c r="X7" s="1"/>
      <c r="Y7" s="1"/>
      <c r="Z7" s="1"/>
    </row>
    <row r="8" spans="1:26" s="34" customFormat="1" ht="18" customHeight="1">
      <c r="A8" s="1"/>
      <c r="B8" s="69"/>
      <c r="C8" s="70"/>
      <c r="D8" s="70"/>
      <c r="E8" s="70"/>
      <c r="F8" s="71"/>
      <c r="G8" s="7" t="s">
        <v>4</v>
      </c>
      <c r="H8" s="8" t="s">
        <v>5</v>
      </c>
      <c r="I8" s="58"/>
      <c r="M8" s="1"/>
      <c r="N8" s="1"/>
      <c r="O8" s="1"/>
      <c r="P8" s="1"/>
      <c r="Q8" s="1"/>
      <c r="R8" s="1"/>
      <c r="S8" s="1"/>
      <c r="T8" s="1"/>
      <c r="U8" s="1"/>
      <c r="V8" s="1"/>
      <c r="W8" s="1"/>
      <c r="X8" s="1"/>
      <c r="Y8" s="1"/>
      <c r="Z8" s="1"/>
    </row>
    <row r="9" spans="1:26" ht="18" customHeight="1">
      <c r="A9" s="1"/>
      <c r="B9" s="69"/>
      <c r="C9" s="70"/>
      <c r="D9" s="70"/>
      <c r="E9" s="70"/>
      <c r="F9" s="71"/>
      <c r="G9" s="7" t="s">
        <v>6</v>
      </c>
      <c r="H9" s="9" t="s">
        <v>1</v>
      </c>
      <c r="I9" s="58"/>
      <c r="M9" s="1"/>
      <c r="N9" s="1"/>
      <c r="O9" s="1"/>
      <c r="P9" s="1"/>
      <c r="Q9" s="1"/>
      <c r="R9" s="1"/>
      <c r="S9" s="1"/>
      <c r="T9" s="1"/>
      <c r="U9" s="1"/>
      <c r="V9" s="1"/>
      <c r="W9" s="1"/>
      <c r="X9" s="1"/>
      <c r="Y9" s="1"/>
      <c r="Z9" s="1"/>
    </row>
    <row r="10" spans="1:26" ht="18" customHeight="1">
      <c r="A10" s="1"/>
      <c r="B10" s="69"/>
      <c r="C10" s="70"/>
      <c r="D10" s="70"/>
      <c r="E10" s="70"/>
      <c r="F10" s="71"/>
      <c r="G10" s="7" t="s">
        <v>7</v>
      </c>
      <c r="H10" s="9" t="s">
        <v>1</v>
      </c>
      <c r="I10" s="58"/>
      <c r="M10" s="1"/>
      <c r="N10" s="1"/>
      <c r="O10" s="1"/>
      <c r="P10" s="1"/>
      <c r="Q10" s="1"/>
      <c r="R10" s="1"/>
      <c r="S10" s="1"/>
      <c r="T10" s="1"/>
      <c r="U10" s="1"/>
      <c r="V10" s="1"/>
      <c r="W10" s="1"/>
      <c r="X10" s="1"/>
      <c r="Y10" s="1"/>
      <c r="Z10" s="1"/>
    </row>
    <row r="11" spans="1:26" ht="18" customHeight="1">
      <c r="A11" s="1"/>
      <c r="B11" s="69"/>
      <c r="C11" s="70"/>
      <c r="D11" s="70"/>
      <c r="E11" s="70"/>
      <c r="F11" s="71"/>
      <c r="G11" s="7" t="s">
        <v>8</v>
      </c>
      <c r="H11" s="9" t="s">
        <v>1</v>
      </c>
      <c r="I11" s="58"/>
      <c r="M11" s="1"/>
      <c r="N11" s="1"/>
      <c r="O11" s="1"/>
      <c r="P11" s="1"/>
      <c r="Q11" s="1"/>
      <c r="R11" s="1"/>
      <c r="S11" s="1"/>
      <c r="T11" s="1"/>
      <c r="U11" s="1"/>
      <c r="V11" s="1"/>
      <c r="W11" s="1"/>
      <c r="X11" s="1"/>
      <c r="Y11" s="1"/>
      <c r="Z11" s="1"/>
    </row>
    <row r="12" spans="1:26" ht="18" customHeight="1">
      <c r="A12" s="1"/>
      <c r="B12" s="69"/>
      <c r="C12" s="70"/>
      <c r="D12" s="70"/>
      <c r="E12" s="70"/>
      <c r="F12" s="71"/>
      <c r="G12" s="7" t="s">
        <v>9</v>
      </c>
      <c r="H12" s="9" t="s">
        <v>1</v>
      </c>
      <c r="I12" s="58"/>
      <c r="M12" s="1"/>
      <c r="N12" s="1"/>
      <c r="O12" s="1"/>
      <c r="P12" s="1"/>
      <c r="Q12" s="1"/>
      <c r="R12" s="1"/>
      <c r="S12" s="1"/>
      <c r="T12" s="1"/>
      <c r="U12" s="1"/>
      <c r="V12" s="1"/>
      <c r="W12" s="1"/>
      <c r="X12" s="1"/>
      <c r="Y12" s="1"/>
      <c r="Z12" s="1"/>
    </row>
    <row r="13" spans="1:26" ht="18" customHeight="1">
      <c r="A13" s="1"/>
      <c r="B13" s="69"/>
      <c r="C13" s="70"/>
      <c r="D13" s="70"/>
      <c r="E13" s="70"/>
      <c r="F13" s="71"/>
      <c r="G13" s="62" t="s">
        <v>10</v>
      </c>
      <c r="H13" s="55">
        <v>0</v>
      </c>
      <c r="I13" s="58"/>
      <c r="M13" s="1"/>
      <c r="N13" s="1"/>
      <c r="O13" s="1"/>
      <c r="P13" s="1"/>
      <c r="Q13" s="1"/>
      <c r="R13" s="1"/>
      <c r="S13" s="1"/>
      <c r="T13" s="1"/>
      <c r="U13" s="1"/>
      <c r="V13" s="1"/>
      <c r="W13" s="1"/>
      <c r="X13" s="1"/>
      <c r="Y13" s="1"/>
      <c r="Z13" s="1"/>
    </row>
    <row r="14" spans="1:26" ht="18" customHeight="1">
      <c r="A14" s="1"/>
      <c r="B14" s="69"/>
      <c r="C14" s="70"/>
      <c r="D14" s="70"/>
      <c r="E14" s="70"/>
      <c r="F14" s="71"/>
      <c r="G14" s="56" t="s">
        <v>11</v>
      </c>
      <c r="H14" s="57"/>
      <c r="I14" s="58"/>
      <c r="M14" s="1"/>
      <c r="N14" s="1"/>
      <c r="O14" s="1"/>
      <c r="P14" s="1"/>
      <c r="Q14" s="1"/>
      <c r="R14" s="1"/>
      <c r="S14" s="1"/>
      <c r="T14" s="1"/>
      <c r="U14" s="1"/>
      <c r="V14" s="1"/>
      <c r="W14" s="1"/>
      <c r="X14" s="1"/>
      <c r="Y14" s="1"/>
      <c r="Z14" s="1"/>
    </row>
    <row r="15" spans="1:26" ht="18" customHeight="1">
      <c r="A15" s="1"/>
      <c r="B15" s="69"/>
      <c r="C15" s="70"/>
      <c r="D15" s="70"/>
      <c r="E15" s="70"/>
      <c r="F15" s="71"/>
      <c r="G15" s="63" t="s">
        <v>43</v>
      </c>
      <c r="H15" s="57"/>
      <c r="I15" s="2"/>
      <c r="M15" s="1"/>
      <c r="N15" s="1"/>
      <c r="O15" s="1"/>
      <c r="P15" s="1"/>
      <c r="Q15" s="1"/>
      <c r="R15" s="1"/>
      <c r="S15" s="1"/>
      <c r="T15" s="1"/>
      <c r="U15" s="1"/>
      <c r="V15" s="1"/>
      <c r="W15" s="1"/>
      <c r="X15" s="1"/>
      <c r="Y15" s="1"/>
      <c r="Z15" s="1"/>
    </row>
    <row r="16" spans="1:26" ht="18" customHeight="1">
      <c r="A16" s="1"/>
      <c r="B16" s="69"/>
      <c r="C16" s="70"/>
      <c r="D16" s="70"/>
      <c r="E16" s="70"/>
      <c r="F16" s="71"/>
      <c r="G16" s="59" t="s">
        <v>12</v>
      </c>
      <c r="H16" s="10">
        <v>0</v>
      </c>
      <c r="I16" s="58" t="s">
        <v>41</v>
      </c>
      <c r="M16" s="1"/>
      <c r="N16" s="1"/>
      <c r="O16" s="1"/>
      <c r="P16" s="1"/>
      <c r="Q16" s="1"/>
      <c r="R16" s="1"/>
      <c r="S16" s="1"/>
      <c r="T16" s="1"/>
      <c r="U16" s="1"/>
      <c r="V16" s="1"/>
      <c r="W16" s="1"/>
      <c r="X16" s="1"/>
      <c r="Y16" s="1"/>
      <c r="Z16" s="1"/>
    </row>
    <row r="17" spans="1:26" ht="18" customHeight="1">
      <c r="A17" s="1"/>
      <c r="B17" s="69"/>
      <c r="C17" s="70"/>
      <c r="D17" s="70"/>
      <c r="E17" s="70"/>
      <c r="F17" s="71"/>
      <c r="G17" s="60" t="s">
        <v>32</v>
      </c>
      <c r="H17" s="11">
        <f>(17*H24)</f>
        <v>17</v>
      </c>
      <c r="I17" s="58"/>
      <c r="M17" s="1"/>
      <c r="N17" s="1"/>
      <c r="O17" s="1"/>
      <c r="P17" s="1"/>
      <c r="Q17" s="1"/>
      <c r="R17" s="1"/>
      <c r="S17" s="1"/>
      <c r="T17" s="1"/>
      <c r="U17" s="1"/>
      <c r="V17" s="1"/>
      <c r="W17" s="1"/>
      <c r="X17" s="1"/>
      <c r="Y17" s="1"/>
      <c r="Z17" s="1"/>
    </row>
    <row r="18" spans="1:26" ht="18" customHeight="1">
      <c r="A18" s="1"/>
      <c r="B18" s="69"/>
      <c r="C18" s="70"/>
      <c r="D18" s="70"/>
      <c r="E18" s="70"/>
      <c r="F18" s="71"/>
      <c r="G18" s="59" t="s">
        <v>36</v>
      </c>
      <c r="H18" s="10">
        <v>0</v>
      </c>
      <c r="I18" s="58"/>
      <c r="M18" s="1" t="s">
        <v>1</v>
      </c>
      <c r="N18" s="1"/>
      <c r="O18" s="1"/>
      <c r="P18" s="1"/>
      <c r="Q18" s="1"/>
      <c r="R18" s="1"/>
      <c r="S18" s="1"/>
      <c r="T18" s="1"/>
      <c r="U18" s="1"/>
      <c r="V18" s="1"/>
      <c r="W18" s="1"/>
      <c r="X18" s="1"/>
      <c r="Y18" s="1"/>
      <c r="Z18" s="1"/>
    </row>
    <row r="19" spans="1:26" ht="18" customHeight="1">
      <c r="A19" s="1"/>
      <c r="B19" s="69"/>
      <c r="C19" s="70"/>
      <c r="D19" s="70"/>
      <c r="E19" s="70"/>
      <c r="F19" s="71"/>
      <c r="G19" s="59" t="s">
        <v>37</v>
      </c>
      <c r="H19" s="10">
        <v>0</v>
      </c>
      <c r="I19" s="58"/>
      <c r="M19" s="1"/>
      <c r="N19" s="1"/>
      <c r="O19" s="1"/>
      <c r="P19" s="1"/>
      <c r="Q19" s="1"/>
      <c r="R19" s="1"/>
      <c r="S19" s="1"/>
      <c r="T19" s="1"/>
      <c r="U19" s="1"/>
      <c r="V19" s="1"/>
      <c r="W19" s="1"/>
      <c r="X19" s="1"/>
      <c r="Y19" s="1"/>
      <c r="Z19" s="1"/>
    </row>
    <row r="20" spans="1:26" ht="18" customHeight="1">
      <c r="A20" s="1"/>
      <c r="B20" s="69"/>
      <c r="C20" s="70"/>
      <c r="D20" s="70"/>
      <c r="E20" s="70"/>
      <c r="F20" s="71"/>
      <c r="G20" s="59" t="s">
        <v>38</v>
      </c>
      <c r="H20" s="10">
        <v>0</v>
      </c>
      <c r="I20" s="58"/>
      <c r="M20" s="1"/>
      <c r="N20" s="1"/>
      <c r="O20" s="1"/>
      <c r="P20" s="1"/>
      <c r="Q20" s="1"/>
      <c r="R20" s="1"/>
      <c r="S20" s="1"/>
      <c r="T20" s="1"/>
      <c r="U20" s="1"/>
      <c r="V20" s="1"/>
      <c r="W20" s="1"/>
      <c r="X20" s="1"/>
      <c r="Y20" s="1"/>
      <c r="Z20" s="1"/>
    </row>
    <row r="21" spans="1:26" ht="18" customHeight="1">
      <c r="A21" s="1"/>
      <c r="B21" s="69"/>
      <c r="C21" s="70"/>
      <c r="D21" s="70"/>
      <c r="E21" s="70"/>
      <c r="F21" s="71"/>
      <c r="G21" s="59" t="s">
        <v>39</v>
      </c>
      <c r="H21" s="10">
        <v>0</v>
      </c>
      <c r="I21" s="58"/>
      <c r="M21" s="1"/>
      <c r="N21" s="1"/>
      <c r="O21" s="1"/>
      <c r="P21" s="1"/>
      <c r="Q21" s="1"/>
      <c r="R21" s="1"/>
      <c r="S21" s="1"/>
      <c r="T21" s="1"/>
      <c r="U21" s="1"/>
      <c r="V21" s="1"/>
      <c r="W21" s="1"/>
      <c r="X21" s="1"/>
      <c r="Y21" s="1"/>
      <c r="Z21" s="1"/>
    </row>
    <row r="22" spans="1:26" ht="44" customHeight="1" thickBot="1">
      <c r="A22" s="1"/>
      <c r="B22" s="72"/>
      <c r="C22" s="73"/>
      <c r="D22" s="73"/>
      <c r="E22" s="73"/>
      <c r="F22" s="74"/>
      <c r="G22" s="61" t="s">
        <v>13</v>
      </c>
      <c r="H22" s="12">
        <f>H16+H17-H18-H19-H20-H21</f>
        <v>17</v>
      </c>
      <c r="I22" s="58"/>
      <c r="K22" s="13"/>
      <c r="M22" s="1"/>
      <c r="N22" s="1"/>
      <c r="O22" s="1"/>
      <c r="P22" s="1"/>
      <c r="Q22" s="1"/>
      <c r="R22" s="1"/>
      <c r="S22" s="1"/>
      <c r="T22" s="1"/>
      <c r="U22" s="1"/>
      <c r="V22" s="1"/>
      <c r="W22" s="1"/>
      <c r="X22" s="1"/>
      <c r="Y22" s="1"/>
      <c r="Z22" s="1"/>
    </row>
    <row r="23" spans="1:26" ht="19.5" customHeight="1">
      <c r="A23" s="1"/>
      <c r="B23" s="35" t="s">
        <v>14</v>
      </c>
      <c r="C23" s="36"/>
      <c r="D23" s="36"/>
      <c r="E23" s="36"/>
      <c r="F23" s="37"/>
      <c r="G23" s="38" t="s">
        <v>15</v>
      </c>
      <c r="H23" s="39"/>
      <c r="I23" s="2"/>
      <c r="M23" s="1"/>
      <c r="N23" s="1"/>
      <c r="O23" s="1"/>
      <c r="P23" s="1"/>
      <c r="Q23" s="1"/>
      <c r="R23" s="1"/>
      <c r="S23" s="1"/>
      <c r="T23" s="1"/>
      <c r="U23" s="1"/>
      <c r="V23" s="1"/>
      <c r="W23" s="1"/>
      <c r="X23" s="1"/>
      <c r="Y23" s="1"/>
      <c r="Z23" s="1"/>
    </row>
    <row r="24" spans="1:26" ht="18" customHeight="1">
      <c r="A24" s="1"/>
      <c r="B24" s="14" t="s">
        <v>30</v>
      </c>
      <c r="C24" s="15">
        <v>1</v>
      </c>
      <c r="D24" s="15">
        <v>2</v>
      </c>
      <c r="E24" s="15">
        <v>3</v>
      </c>
      <c r="F24" s="15">
        <v>4</v>
      </c>
      <c r="G24" s="16" t="s">
        <v>16</v>
      </c>
      <c r="H24" s="17">
        <v>1</v>
      </c>
      <c r="I24" s="50" t="s">
        <v>42</v>
      </c>
      <c r="M24" s="1"/>
      <c r="N24" s="1"/>
      <c r="O24" s="1"/>
      <c r="P24" s="1"/>
      <c r="Q24" s="1"/>
      <c r="R24" s="1"/>
      <c r="S24" s="1"/>
      <c r="T24" s="1"/>
      <c r="U24" s="1"/>
      <c r="V24" s="1"/>
      <c r="W24" s="1"/>
      <c r="X24" s="1"/>
      <c r="Y24" s="1"/>
      <c r="Z24" s="1"/>
    </row>
    <row r="25" spans="1:26" ht="18" customHeight="1">
      <c r="A25" s="1"/>
      <c r="B25" s="18" t="s">
        <v>17</v>
      </c>
      <c r="C25" s="19">
        <f>IF(H24=1,90,0)</f>
        <v>90</v>
      </c>
      <c r="D25" s="20">
        <f>IF($H$24=2,75,0)</f>
        <v>0</v>
      </c>
      <c r="E25" s="21">
        <f>IF($H$24=3,60,0)</f>
        <v>0</v>
      </c>
      <c r="F25" s="22">
        <f>IF($H$24=4,55,0)</f>
        <v>0</v>
      </c>
      <c r="G25" s="23" t="s">
        <v>1</v>
      </c>
      <c r="H25" s="24" t="s">
        <v>18</v>
      </c>
      <c r="I25" s="48"/>
      <c r="M25" s="1"/>
      <c r="N25" s="1"/>
      <c r="O25" s="1"/>
      <c r="P25" s="1"/>
      <c r="Q25" s="1"/>
      <c r="R25" s="1"/>
      <c r="S25" s="1"/>
      <c r="T25" s="1"/>
      <c r="U25" s="1"/>
      <c r="V25" s="1"/>
      <c r="W25" s="1"/>
      <c r="X25" s="1"/>
      <c r="Y25" s="1"/>
      <c r="Z25" s="1"/>
    </row>
    <row r="26" spans="1:26" ht="18" customHeight="1">
      <c r="A26" s="1"/>
      <c r="B26" s="18" t="s">
        <v>19</v>
      </c>
      <c r="C26" s="19">
        <f>IF(H24=1,40,0)</f>
        <v>40</v>
      </c>
      <c r="D26" s="20">
        <f>IF($H$24=2,30,0)</f>
        <v>0</v>
      </c>
      <c r="E26" s="21">
        <f>IF($H$24=3,25,0)</f>
        <v>0</v>
      </c>
      <c r="F26" s="22">
        <f>IF($H$24=4,20,0)</f>
        <v>0</v>
      </c>
      <c r="G26" s="25" t="s">
        <v>20</v>
      </c>
      <c r="H26" s="25" t="s">
        <v>21</v>
      </c>
      <c r="I26" s="48"/>
      <c r="K26" s="26" t="s">
        <v>1</v>
      </c>
      <c r="M26" s="1"/>
      <c r="N26" s="1"/>
      <c r="O26" s="1"/>
      <c r="P26" s="1"/>
      <c r="Q26" s="1"/>
      <c r="R26" s="1"/>
      <c r="S26" s="1"/>
      <c r="T26" s="1"/>
      <c r="U26" s="1"/>
      <c r="V26" s="1"/>
      <c r="W26" s="1"/>
      <c r="X26" s="1"/>
      <c r="Y26" s="1"/>
      <c r="Z26" s="1"/>
    </row>
    <row r="27" spans="1:26" ht="18" customHeight="1">
      <c r="A27" s="1"/>
      <c r="B27" s="18" t="s">
        <v>22</v>
      </c>
      <c r="C27" s="19">
        <f>IF(H24=1,30,0)</f>
        <v>30</v>
      </c>
      <c r="D27" s="20">
        <f>IF($H$24=2,25,0)</f>
        <v>0</v>
      </c>
      <c r="E27" s="21">
        <f>IF($H$24=3,20,0)</f>
        <v>0</v>
      </c>
      <c r="F27" s="22">
        <f>IF($H$24=4,20,0)</f>
        <v>0</v>
      </c>
      <c r="G27" s="27" t="s">
        <v>1</v>
      </c>
      <c r="H27" s="28" t="s">
        <v>23</v>
      </c>
      <c r="I27" s="48"/>
      <c r="M27" s="1"/>
      <c r="N27" s="1"/>
      <c r="O27" s="1"/>
      <c r="P27" s="1"/>
      <c r="Q27" s="1"/>
      <c r="R27" s="1"/>
      <c r="S27" s="1"/>
      <c r="T27" s="1"/>
      <c r="U27" s="1"/>
      <c r="V27" s="1"/>
      <c r="W27" s="1"/>
      <c r="X27" s="1"/>
      <c r="Y27" s="1"/>
      <c r="Z27" s="1"/>
    </row>
    <row r="28" spans="1:26" ht="18" customHeight="1">
      <c r="A28" s="1"/>
      <c r="B28" s="18" t="s">
        <v>31</v>
      </c>
      <c r="C28" s="19">
        <f>IF(H24=1,120,0)</f>
        <v>120</v>
      </c>
      <c r="D28" s="20">
        <f>IF($H$24=2,60,0)</f>
        <v>0</v>
      </c>
      <c r="E28" s="21">
        <f>IF($H$24=3,40,0)</f>
        <v>0</v>
      </c>
      <c r="F28" s="22">
        <f>IF($H$24=4,30,0)</f>
        <v>0</v>
      </c>
      <c r="G28" s="27"/>
      <c r="H28" s="28" t="s">
        <v>24</v>
      </c>
      <c r="I28" s="48"/>
      <c r="J28" s="29"/>
      <c r="M28" s="1"/>
      <c r="N28" s="1"/>
      <c r="O28" s="1"/>
      <c r="P28" s="1"/>
      <c r="Q28" s="1"/>
      <c r="R28" s="1"/>
      <c r="S28" s="1"/>
      <c r="T28" s="1"/>
      <c r="U28" s="1"/>
      <c r="V28" s="1"/>
      <c r="W28" s="1"/>
      <c r="X28" s="1"/>
      <c r="Y28" s="1"/>
      <c r="Z28" s="1"/>
    </row>
    <row r="29" spans="1:26" ht="18" customHeight="1">
      <c r="A29" s="1"/>
      <c r="B29" s="18" t="s">
        <v>25</v>
      </c>
      <c r="C29" s="19">
        <f>IF(H24=1,160,0)</f>
        <v>160</v>
      </c>
      <c r="D29" s="20">
        <f>IF($H$24=2,145,0)</f>
        <v>0</v>
      </c>
      <c r="E29" s="21">
        <f>IF($H$24=3,125,0)</f>
        <v>0</v>
      </c>
      <c r="F29" s="22">
        <f>IF($H$24=4,100,0)</f>
        <v>0</v>
      </c>
      <c r="G29" s="27"/>
      <c r="H29" s="28" t="s">
        <v>26</v>
      </c>
      <c r="I29" s="48"/>
      <c r="M29" s="1"/>
      <c r="N29" s="1"/>
      <c r="O29" s="1"/>
      <c r="P29" s="1"/>
      <c r="Q29" s="1"/>
      <c r="R29" s="1"/>
      <c r="S29" s="1"/>
      <c r="T29" s="1"/>
      <c r="U29" s="1"/>
      <c r="V29" s="1"/>
      <c r="W29" s="1"/>
      <c r="X29" s="1"/>
      <c r="Y29" s="1"/>
      <c r="Z29" s="1"/>
    </row>
    <row r="30" spans="1:26" ht="18" customHeight="1">
      <c r="A30" s="1"/>
      <c r="B30" s="18" t="s">
        <v>27</v>
      </c>
      <c r="C30" s="19">
        <f>IF(H24=1,15,0)</f>
        <v>15</v>
      </c>
      <c r="D30" s="20">
        <f>IF($H$24=2,12,0)</f>
        <v>0</v>
      </c>
      <c r="E30" s="21">
        <f>IF($H$24=3,8,0)</f>
        <v>0</v>
      </c>
      <c r="F30" s="22">
        <f>IF($H$24=4,6,0)</f>
        <v>0</v>
      </c>
      <c r="G30" s="27"/>
      <c r="H30" s="30" t="s">
        <v>28</v>
      </c>
      <c r="I30" s="48"/>
      <c r="J30" s="31"/>
      <c r="M30" s="1"/>
      <c r="N30" s="1"/>
      <c r="O30" s="1"/>
      <c r="P30" s="1"/>
      <c r="Q30" s="1"/>
      <c r="R30" s="1"/>
      <c r="S30" s="1"/>
      <c r="T30" s="1"/>
      <c r="U30" s="1"/>
      <c r="V30" s="1"/>
      <c r="W30" s="1"/>
      <c r="X30" s="1"/>
      <c r="Y30" s="1"/>
      <c r="Z30" s="1"/>
    </row>
    <row r="31" spans="1:26" ht="7.5" customHeight="1">
      <c r="A31" s="1"/>
      <c r="B31" s="32"/>
      <c r="C31" s="32"/>
      <c r="D31" s="32"/>
      <c r="E31" s="32"/>
      <c r="F31" s="32"/>
      <c r="G31" s="32"/>
      <c r="H31" s="32"/>
      <c r="I31" s="33"/>
      <c r="M31" s="1"/>
      <c r="N31" s="1"/>
      <c r="O31" s="1"/>
      <c r="P31" s="1"/>
      <c r="Q31" s="1"/>
      <c r="R31" s="1"/>
      <c r="S31" s="1"/>
      <c r="T31" s="1"/>
      <c r="U31" s="1"/>
      <c r="V31" s="1"/>
      <c r="W31" s="1"/>
      <c r="X31" s="1"/>
      <c r="Y31" s="1"/>
      <c r="Z31" s="1"/>
    </row>
    <row r="32" spans="1:26" ht="18" customHeight="1">
      <c r="A32" s="1"/>
      <c r="B32" s="1"/>
      <c r="C32" s="1"/>
      <c r="D32" s="1"/>
      <c r="E32" s="1"/>
      <c r="F32" s="1"/>
      <c r="G32" s="1"/>
      <c r="H32" s="51" t="s">
        <v>1</v>
      </c>
      <c r="I32" s="1"/>
      <c r="M32" s="1"/>
      <c r="N32" s="1"/>
      <c r="O32" s="1"/>
      <c r="P32" s="1"/>
      <c r="Q32" s="1"/>
      <c r="R32" s="1"/>
      <c r="S32" s="1"/>
      <c r="T32" s="1"/>
      <c r="U32" s="1"/>
      <c r="V32" s="1"/>
      <c r="W32" s="1"/>
      <c r="X32" s="1"/>
      <c r="Y32" s="1"/>
      <c r="Z32" s="1"/>
    </row>
    <row r="33" spans="1:26" ht="18" customHeight="1">
      <c r="A33" s="1"/>
      <c r="B33" s="1"/>
      <c r="C33" s="1"/>
      <c r="D33" s="1"/>
      <c r="E33" s="1"/>
      <c r="F33" s="1"/>
      <c r="G33" s="1"/>
      <c r="H33" s="1"/>
      <c r="I33" s="1"/>
      <c r="M33" s="1"/>
      <c r="N33" s="1"/>
      <c r="O33" s="1"/>
      <c r="P33" s="1"/>
      <c r="Q33" s="1"/>
      <c r="R33" s="1"/>
      <c r="S33" s="1"/>
      <c r="T33" s="1"/>
      <c r="U33" s="1"/>
      <c r="V33" s="1"/>
      <c r="W33" s="1"/>
      <c r="X33" s="1"/>
      <c r="Y33" s="1"/>
      <c r="Z33" s="1"/>
    </row>
    <row r="34" spans="1:26" ht="18" customHeight="1">
      <c r="A34" s="1"/>
      <c r="B34" s="1"/>
      <c r="C34" s="1"/>
      <c r="D34" s="1"/>
      <c r="E34" s="1"/>
      <c r="F34" s="1"/>
      <c r="G34" s="1"/>
      <c r="H34" s="1"/>
      <c r="I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M994" s="1"/>
      <c r="N994" s="1"/>
      <c r="O994" s="1"/>
      <c r="P994" s="1"/>
      <c r="Q994" s="1"/>
      <c r="R994" s="1"/>
      <c r="S994" s="1"/>
      <c r="T994" s="1"/>
      <c r="U994" s="1"/>
      <c r="V994" s="1"/>
      <c r="W994" s="1"/>
      <c r="X994" s="1"/>
      <c r="Y994" s="1"/>
      <c r="Z994" s="1"/>
    </row>
  </sheetData>
  <mergeCells count="16">
    <mergeCell ref="I7:I14"/>
    <mergeCell ref="I3:I4"/>
    <mergeCell ref="I24:I30"/>
    <mergeCell ref="I16:I22"/>
    <mergeCell ref="G7:H7"/>
    <mergeCell ref="B1:H1"/>
    <mergeCell ref="B2:H2"/>
    <mergeCell ref="B6:H6"/>
    <mergeCell ref="B5:H5"/>
    <mergeCell ref="C3:F3"/>
    <mergeCell ref="C4:F4"/>
    <mergeCell ref="B23:F23"/>
    <mergeCell ref="G23:H23"/>
    <mergeCell ref="B7:F22"/>
    <mergeCell ref="G14:H14"/>
    <mergeCell ref="G15:H15"/>
  </mergeCells>
  <dataValidations count="2">
    <dataValidation type="list" allowBlank="1" showErrorMessage="1" sqref="H24">
      <formula1>"1.0,2.0,3.0,4.0"</formula1>
    </dataValidation>
    <dataValidation type="list" allowBlank="1" showErrorMessage="1" sqref="H8">
      <formula1>"HOUSE,TOWNHOUSE,CONDO,APARTMENT"</formula1>
    </dataValidation>
  </dataValidations>
  <hyperlinks>
    <hyperlink ref="G14" r:id="rId1"/>
  </hyperlinks>
  <pageMargins left="0.5" right="0.5" top="0.5" bottom="0.5" header="0" footer="0"/>
  <pageSetup orientation="portrait"/>
  <colBreaks count="1" manualBreakCount="1">
    <brk id="10" man="1"/>
  </colBreaks>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HOUSING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Alan Gersten</cp:lastModifiedBy>
  <dcterms:created xsi:type="dcterms:W3CDTF">2019-07-27T15:09:34Z</dcterms:created>
  <dcterms:modified xsi:type="dcterms:W3CDTF">2019-07-27T21:20:56Z</dcterms:modified>
</cp:coreProperties>
</file>